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80" windowHeight="105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<sst xmlns="http://schemas.openxmlformats.org/spreadsheetml/2006/main" count="65" uniqueCount="25">
  <si>
    <t>Életkor</t>
  </si>
  <si>
    <t>Test tömeg</t>
  </si>
  <si>
    <t>Becsült maximális pulzus :</t>
  </si>
  <si>
    <t>Futás esetén</t>
  </si>
  <si>
    <t>Kerékpározás esetén</t>
  </si>
  <si>
    <t>Nem (F=1; N=2)</t>
  </si>
  <si>
    <t>CÉLZÓNA NEVE</t>
  </si>
  <si>
    <t>ELÉRHETŐ CÉL</t>
  </si>
  <si>
    <t>PULZUS / PERC</t>
  </si>
  <si>
    <t>-</t>
  </si>
  <si>
    <t>Úszás esetén</t>
  </si>
  <si>
    <t>F  U  T  Á  S</t>
  </si>
  <si>
    <t>K  E  R  É  K  P  Á  R  O  Z  Á  S</t>
  </si>
  <si>
    <t>Ú  S  Z  Á  S</t>
  </si>
  <si>
    <t>REGENERÁLÓ ZÓNA</t>
  </si>
  <si>
    <t>AEROB EXTENZÍV ZÓNA</t>
  </si>
  <si>
    <t>AEROB INTEZÍV ZÓNA</t>
  </si>
  <si>
    <t>ANAEROB KÜSZÖB</t>
  </si>
  <si>
    <t>MAXIMÁLIS ZÓNA</t>
  </si>
  <si>
    <t>regeneráló edzés, technika csiszolása</t>
  </si>
  <si>
    <t>alap-állóképesség fejlesztés, hatásos zsírégetés</t>
  </si>
  <si>
    <t>az oxigén-hiányos állapot tűrés fokozása</t>
  </si>
  <si>
    <t>gyorsasági állóképesség edzése</t>
  </si>
  <si>
    <t>magas állóképességi szint</t>
  </si>
  <si>
    <r>
      <rPr>
        <b/>
        <i/>
        <sz val="36"/>
        <color indexed="10"/>
        <rFont val="Calibri"/>
        <family val="2"/>
      </rPr>
      <t xml:space="preserve">PULZUS ZÓNÁK </t>
    </r>
    <r>
      <rPr>
        <b/>
        <sz val="26"/>
        <rFont val="Calibri"/>
        <family val="2"/>
      </rPr>
      <t>kalkulációs táblázat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</si>
</sst>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év&quot;"/>
    <numFmt numFmtId="165" formatCode="0,&quot;év&quot;"/>
    <numFmt numFmtId="166" formatCode="#,&quot;év&quot;"/>
    <numFmt numFmtId="167" formatCode="General\ &quot;év&quot;"/>
    <numFmt numFmtId="168" formatCode="General\ &quot;kg&quot;"/>
    <numFmt numFmtId="169" formatCode="General\ &quot;pulzus/perc&quot;"/>
    <numFmt numFmtId="170" formatCode="General\ &quot;-&quot;"/>
    <numFmt numFmtId="171" formatCode="General\ &quot;/perc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60"/>
      <name val="Calibri"/>
      <family val="2"/>
    </font>
    <font>
      <sz val="14"/>
      <color indexed="8"/>
      <name val="Calibri"/>
      <family val="2"/>
    </font>
    <font>
      <b/>
      <i/>
      <sz val="36"/>
      <color indexed="10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rgb="FFC00000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medium">
        <color rgb="FFC00000"/>
      </left>
      <right>
        <color indexed="63"/>
      </right>
      <top style="medium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thin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</border>
    <border>
      <left style="medium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medium">
        <color rgb="FFC00000"/>
      </left>
      <right>
        <color indexed="63"/>
      </right>
      <top style="thin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medium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medium">
        <color rgb="FFC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1" fontId="0" fillId="34" borderId="10" xfId="0" applyNumberFormat="1" applyFill="1" applyBorder="1" applyAlignment="1">
      <alignment/>
    </xf>
    <xf numFmtId="167" fontId="0" fillId="34" borderId="10" xfId="0" applyNumberFormat="1" applyFill="1" applyBorder="1" applyAlignment="1">
      <alignment horizontal="center"/>
    </xf>
    <xf numFmtId="168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3" fillId="0" borderId="21" xfId="0" applyNumberFormat="1" applyFont="1" applyBorder="1" applyAlignment="1">
      <alignment horizontal="center"/>
    </xf>
    <xf numFmtId="170" fontId="43" fillId="0" borderId="18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NumberFormat="1" applyFont="1" applyBorder="1" applyAlignment="1">
      <alignment horizontal="center"/>
    </xf>
    <xf numFmtId="170" fontId="43" fillId="0" borderId="24" xfId="0" applyNumberFormat="1" applyFont="1" applyBorder="1" applyAlignment="1">
      <alignment horizontal="center"/>
    </xf>
    <xf numFmtId="0" fontId="43" fillId="0" borderId="25" xfId="0" applyNumberFormat="1" applyFont="1" applyBorder="1" applyAlignment="1">
      <alignment horizontal="center"/>
    </xf>
    <xf numFmtId="170" fontId="44" fillId="0" borderId="18" xfId="0" applyNumberFormat="1" applyFont="1" applyBorder="1" applyAlignment="1">
      <alignment horizontal="center"/>
    </xf>
    <xf numFmtId="170" fontId="44" fillId="0" borderId="24" xfId="0" applyNumberFormat="1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1</xdr:row>
      <xdr:rowOff>9525</xdr:rowOff>
    </xdr:from>
    <xdr:to>
      <xdr:col>4</xdr:col>
      <xdr:colOff>1209675</xdr:colOff>
      <xdr:row>5</xdr:row>
      <xdr:rowOff>76200</xdr:rowOff>
    </xdr:to>
    <xdr:pic>
      <xdr:nvPicPr>
        <xdr:cNvPr id="1" name="Kép 1" descr="Olympic_pictogram_Athletic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6000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</xdr:row>
      <xdr:rowOff>104775</xdr:rowOff>
    </xdr:from>
    <xdr:to>
      <xdr:col>6</xdr:col>
      <xdr:colOff>1104900</xdr:colOff>
      <xdr:row>4</xdr:row>
      <xdr:rowOff>152400</xdr:rowOff>
    </xdr:to>
    <xdr:pic>
      <xdr:nvPicPr>
        <xdr:cNvPr id="2" name="Kép 2" descr="bicikl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695325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0</xdr:rowOff>
    </xdr:from>
    <xdr:to>
      <xdr:col>8</xdr:col>
      <xdr:colOff>1266825</xdr:colOff>
      <xdr:row>4</xdr:row>
      <xdr:rowOff>95250</xdr:rowOff>
    </xdr:to>
    <xdr:pic>
      <xdr:nvPicPr>
        <xdr:cNvPr id="3" name="Kép 3" descr="usza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81050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0.85546875" style="0" customWidth="1"/>
    <col min="2" max="2" width="14.28125" style="0" customWidth="1"/>
    <col min="3" max="3" width="2.421875" style="0" customWidth="1"/>
    <col min="4" max="4" width="16.00390625" style="0" customWidth="1"/>
    <col min="5" max="5" width="21.28125" style="0" customWidth="1"/>
    <col min="6" max="6" width="0.85546875" style="0" customWidth="1"/>
    <col min="7" max="7" width="20.00390625" style="0" customWidth="1"/>
    <col min="8" max="8" width="0.71875" style="0" customWidth="1"/>
    <col min="9" max="9" width="22.140625" style="0" customWidth="1"/>
    <col min="10" max="10" width="0.9921875" style="0" customWidth="1"/>
  </cols>
  <sheetData>
    <row r="1" spans="2:9" ht="46.5">
      <c r="B1" s="42" t="s">
        <v>24</v>
      </c>
      <c r="C1" s="43"/>
      <c r="D1" s="43"/>
      <c r="E1" s="43"/>
      <c r="F1" s="43"/>
      <c r="G1" s="43"/>
      <c r="H1" s="43"/>
      <c r="I1" s="43"/>
    </row>
    <row r="3" spans="2:4" ht="15">
      <c r="B3" t="s">
        <v>0</v>
      </c>
      <c r="D3" s="15">
        <v>29</v>
      </c>
    </row>
    <row r="4" spans="2:4" ht="15">
      <c r="B4" t="s">
        <v>1</v>
      </c>
      <c r="D4" s="16">
        <v>95</v>
      </c>
    </row>
    <row r="5" spans="2:4" ht="15">
      <c r="B5" t="s">
        <v>5</v>
      </c>
      <c r="D5" s="17">
        <v>1</v>
      </c>
    </row>
    <row r="6" spans="5:9" ht="15">
      <c r="E6" s="1" t="s">
        <v>3</v>
      </c>
      <c r="G6" t="s">
        <v>4</v>
      </c>
      <c r="I6" s="1" t="s">
        <v>10</v>
      </c>
    </row>
    <row r="7" spans="2:9" ht="15">
      <c r="B7" t="s">
        <v>2</v>
      </c>
      <c r="E7" s="14">
        <f>IF($D$5=2,(210-$D$3/2-$D$4*0.1),(210-$D$3/2-$D$4*0.1+4))</f>
        <v>190</v>
      </c>
      <c r="G7" s="14">
        <f>IF($D$5=2,210-$D$3/2-$D$4*0.1-5,210-$D$3/2-$D$4*0.1-1)</f>
        <v>185</v>
      </c>
      <c r="I7" s="14">
        <f>IF($D$5=2,210-$D$3/2-$D$4*0.1-10,210-$D$3/2-$D$4*0.1-6)</f>
        <v>180</v>
      </c>
    </row>
    <row r="8" ht="15.75" thickBot="1"/>
    <row r="9" spans="2:9" ht="15">
      <c r="B9" s="18" t="s">
        <v>11</v>
      </c>
      <c r="C9" s="19"/>
      <c r="D9" s="19"/>
      <c r="E9" s="19"/>
      <c r="F9" s="19"/>
      <c r="G9" s="19"/>
      <c r="H9" s="19"/>
      <c r="I9" s="20"/>
    </row>
    <row r="10" spans="2:9" ht="15">
      <c r="B10" s="21" t="s">
        <v>8</v>
      </c>
      <c r="C10" s="7"/>
      <c r="D10" s="7"/>
      <c r="E10" s="8" t="s">
        <v>6</v>
      </c>
      <c r="F10" s="7" t="s">
        <v>7</v>
      </c>
      <c r="G10" s="9"/>
      <c r="H10" s="9"/>
      <c r="I10" s="22"/>
    </row>
    <row r="11" spans="2:9" ht="15" customHeight="1">
      <c r="B11" s="34">
        <f>ROUND($E$7*0.5,0)</f>
        <v>95</v>
      </c>
      <c r="C11" s="40" t="s">
        <v>9</v>
      </c>
      <c r="D11" s="36">
        <f>ROUND($E$7*0.6,0)</f>
        <v>114</v>
      </c>
      <c r="E11" s="23" t="s">
        <v>14</v>
      </c>
      <c r="F11" s="25" t="s">
        <v>19</v>
      </c>
      <c r="G11" s="26"/>
      <c r="H11" s="26"/>
      <c r="I11" s="27"/>
    </row>
    <row r="12" spans="2:9" ht="15" customHeight="1">
      <c r="B12" s="34">
        <f>ROUND($E$7*0.6,0)</f>
        <v>114</v>
      </c>
      <c r="C12" s="40" t="s">
        <v>9</v>
      </c>
      <c r="D12" s="36">
        <f>ROUND($E$7*0.7,0)</f>
        <v>133</v>
      </c>
      <c r="E12" s="23" t="s">
        <v>15</v>
      </c>
      <c r="F12" s="28" t="s">
        <v>20</v>
      </c>
      <c r="G12" s="29"/>
      <c r="H12" s="29"/>
      <c r="I12" s="30"/>
    </row>
    <row r="13" spans="2:9" ht="15" customHeight="1">
      <c r="B13" s="34">
        <f>ROUND($E$7*0.7,0)</f>
        <v>133</v>
      </c>
      <c r="C13" s="40" t="s">
        <v>9</v>
      </c>
      <c r="D13" s="36">
        <f>ROUND($E$7*0.8,0)</f>
        <v>152</v>
      </c>
      <c r="E13" s="23" t="s">
        <v>16</v>
      </c>
      <c r="F13" s="28" t="s">
        <v>23</v>
      </c>
      <c r="G13" s="29"/>
      <c r="H13" s="29"/>
      <c r="I13" s="30"/>
    </row>
    <row r="14" spans="2:9" ht="15" customHeight="1">
      <c r="B14" s="34">
        <f>ROUND($E$7*0.8,0)</f>
        <v>152</v>
      </c>
      <c r="C14" s="40" t="s">
        <v>9</v>
      </c>
      <c r="D14" s="36">
        <f>ROUND($E$7*0.9,0)</f>
        <v>171</v>
      </c>
      <c r="E14" s="23" t="s">
        <v>17</v>
      </c>
      <c r="F14" s="28" t="s">
        <v>21</v>
      </c>
      <c r="G14" s="29"/>
      <c r="H14" s="29"/>
      <c r="I14" s="30"/>
    </row>
    <row r="15" spans="2:9" ht="15" customHeight="1" thickBot="1">
      <c r="B15" s="37">
        <f>ROUND($E$7*0.9,0)</f>
        <v>171</v>
      </c>
      <c r="C15" s="41" t="s">
        <v>9</v>
      </c>
      <c r="D15" s="39">
        <f>ROUND($E$7,0)</f>
        <v>190</v>
      </c>
      <c r="E15" s="24" t="s">
        <v>18</v>
      </c>
      <c r="F15" s="31" t="s">
        <v>22</v>
      </c>
      <c r="G15" s="32"/>
      <c r="H15" s="32"/>
      <c r="I15" s="33"/>
    </row>
    <row r="16" spans="2:9" ht="15.75" thickBot="1">
      <c r="B16" s="5"/>
      <c r="C16" s="6"/>
      <c r="D16" s="1"/>
      <c r="E16" s="4"/>
      <c r="F16" s="3"/>
      <c r="G16" s="2"/>
      <c r="H16" s="2"/>
      <c r="I16" s="2"/>
    </row>
    <row r="17" spans="2:9" ht="15">
      <c r="B17" s="18" t="s">
        <v>12</v>
      </c>
      <c r="C17" s="19"/>
      <c r="D17" s="19"/>
      <c r="E17" s="19"/>
      <c r="F17" s="19"/>
      <c r="G17" s="19"/>
      <c r="H17" s="19"/>
      <c r="I17" s="20"/>
    </row>
    <row r="18" spans="2:9" ht="15">
      <c r="B18" s="21" t="s">
        <v>8</v>
      </c>
      <c r="C18" s="7"/>
      <c r="D18" s="7"/>
      <c r="E18" s="8" t="s">
        <v>6</v>
      </c>
      <c r="F18" s="7" t="s">
        <v>7</v>
      </c>
      <c r="G18" s="9"/>
      <c r="H18" s="9"/>
      <c r="I18" s="22"/>
    </row>
    <row r="19" spans="2:9" ht="15">
      <c r="B19" s="34">
        <f>ROUND($G$7*0.5,0)</f>
        <v>93</v>
      </c>
      <c r="C19" s="35" t="s">
        <v>9</v>
      </c>
      <c r="D19" s="36">
        <f>ROUND($G$7*0.6,0)</f>
        <v>111</v>
      </c>
      <c r="E19" s="23" t="s">
        <v>14</v>
      </c>
      <c r="F19" s="25" t="s">
        <v>19</v>
      </c>
      <c r="G19" s="26"/>
      <c r="H19" s="26"/>
      <c r="I19" s="27"/>
    </row>
    <row r="20" spans="2:9" ht="15">
      <c r="B20" s="34">
        <f>ROUND($G$7*0.6,0)</f>
        <v>111</v>
      </c>
      <c r="C20" s="35" t="s">
        <v>9</v>
      </c>
      <c r="D20" s="36">
        <f>ROUND($G$7*0.7,0)</f>
        <v>130</v>
      </c>
      <c r="E20" s="23" t="s">
        <v>15</v>
      </c>
      <c r="F20" s="28" t="s">
        <v>20</v>
      </c>
      <c r="G20" s="29"/>
      <c r="H20" s="29"/>
      <c r="I20" s="30"/>
    </row>
    <row r="21" spans="2:9" ht="15">
      <c r="B21" s="34">
        <f>ROUND($G$7*0.7,0)</f>
        <v>130</v>
      </c>
      <c r="C21" s="35" t="s">
        <v>9</v>
      </c>
      <c r="D21" s="36">
        <f>ROUND($G$7*0.8,0)</f>
        <v>148</v>
      </c>
      <c r="E21" s="23" t="s">
        <v>16</v>
      </c>
      <c r="F21" s="28" t="s">
        <v>23</v>
      </c>
      <c r="G21" s="29"/>
      <c r="H21" s="29"/>
      <c r="I21" s="30"/>
    </row>
    <row r="22" spans="2:9" ht="15">
      <c r="B22" s="34">
        <f>ROUND($G$7*0.8,0)</f>
        <v>148</v>
      </c>
      <c r="C22" s="35" t="s">
        <v>9</v>
      </c>
      <c r="D22" s="36">
        <f>ROUND($G$7*0.9,0)</f>
        <v>167</v>
      </c>
      <c r="E22" s="23" t="s">
        <v>17</v>
      </c>
      <c r="F22" s="28" t="s">
        <v>21</v>
      </c>
      <c r="G22" s="29"/>
      <c r="H22" s="29"/>
      <c r="I22" s="30"/>
    </row>
    <row r="23" spans="2:9" ht="15.75" thickBot="1">
      <c r="B23" s="37">
        <f>ROUND($G$7*0.9,0)</f>
        <v>167</v>
      </c>
      <c r="C23" s="38" t="s">
        <v>9</v>
      </c>
      <c r="D23" s="39">
        <f>ROUND($G$7,0)</f>
        <v>185</v>
      </c>
      <c r="E23" s="24" t="s">
        <v>18</v>
      </c>
      <c r="F23" s="31" t="s">
        <v>22</v>
      </c>
      <c r="G23" s="32"/>
      <c r="H23" s="32"/>
      <c r="I23" s="33"/>
    </row>
    <row r="24" spans="2:9" ht="15.75" thickBot="1">
      <c r="B24" s="13"/>
      <c r="C24" s="13"/>
      <c r="D24" s="13"/>
      <c r="E24" s="10"/>
      <c r="F24" s="11"/>
      <c r="G24" s="12"/>
      <c r="H24" s="12"/>
      <c r="I24" s="12"/>
    </row>
    <row r="25" spans="2:9" ht="15">
      <c r="B25" s="18" t="s">
        <v>13</v>
      </c>
      <c r="C25" s="19"/>
      <c r="D25" s="19"/>
      <c r="E25" s="19"/>
      <c r="F25" s="19"/>
      <c r="G25" s="19"/>
      <c r="H25" s="19"/>
      <c r="I25" s="20"/>
    </row>
    <row r="26" spans="2:9" ht="15">
      <c r="B26" s="21" t="s">
        <v>8</v>
      </c>
      <c r="C26" s="7"/>
      <c r="D26" s="7"/>
      <c r="E26" s="8" t="s">
        <v>6</v>
      </c>
      <c r="F26" s="7" t="s">
        <v>7</v>
      </c>
      <c r="G26" s="9"/>
      <c r="H26" s="9"/>
      <c r="I26" s="22"/>
    </row>
    <row r="27" spans="2:9" ht="15">
      <c r="B27" s="34">
        <f>ROUND($I$7*0.5,0)</f>
        <v>90</v>
      </c>
      <c r="C27" s="35" t="s">
        <v>9</v>
      </c>
      <c r="D27" s="36">
        <f>ROUND($I$7*0.6,0)</f>
        <v>108</v>
      </c>
      <c r="E27" s="23" t="s">
        <v>14</v>
      </c>
      <c r="F27" s="25" t="s">
        <v>19</v>
      </c>
      <c r="G27" s="26"/>
      <c r="H27" s="26"/>
      <c r="I27" s="27"/>
    </row>
    <row r="28" spans="2:9" ht="15">
      <c r="B28" s="34">
        <f>ROUND($I$7*0.6,0)</f>
        <v>108</v>
      </c>
      <c r="C28" s="35" t="s">
        <v>9</v>
      </c>
      <c r="D28" s="36">
        <f>ROUND($I$7*0.7,0)</f>
        <v>126</v>
      </c>
      <c r="E28" s="23" t="s">
        <v>15</v>
      </c>
      <c r="F28" s="28" t="s">
        <v>20</v>
      </c>
      <c r="G28" s="29"/>
      <c r="H28" s="29"/>
      <c r="I28" s="30"/>
    </row>
    <row r="29" spans="2:9" ht="15">
      <c r="B29" s="34">
        <f>ROUND($I$7*0.7,0)</f>
        <v>126</v>
      </c>
      <c r="C29" s="35" t="s">
        <v>9</v>
      </c>
      <c r="D29" s="36">
        <f>ROUND($I$7*0.8,0)</f>
        <v>144</v>
      </c>
      <c r="E29" s="23" t="s">
        <v>16</v>
      </c>
      <c r="F29" s="28" t="s">
        <v>23</v>
      </c>
      <c r="G29" s="29"/>
      <c r="H29" s="29"/>
      <c r="I29" s="30"/>
    </row>
    <row r="30" spans="2:9" ht="15">
      <c r="B30" s="34">
        <f>ROUND($I$7*0.8,0)</f>
        <v>144</v>
      </c>
      <c r="C30" s="35" t="s">
        <v>9</v>
      </c>
      <c r="D30" s="36">
        <f>ROUND($I$7*0.9,0)</f>
        <v>162</v>
      </c>
      <c r="E30" s="23" t="s">
        <v>17</v>
      </c>
      <c r="F30" s="28" t="s">
        <v>21</v>
      </c>
      <c r="G30" s="29"/>
      <c r="H30" s="29"/>
      <c r="I30" s="30"/>
    </row>
    <row r="31" spans="2:9" ht="15.75" thickBot="1">
      <c r="B31" s="37">
        <f>ROUND($I$7*0.9,0)</f>
        <v>162</v>
      </c>
      <c r="C31" s="38" t="s">
        <v>9</v>
      </c>
      <c r="D31" s="39">
        <f>ROUND($I$7,0)</f>
        <v>180</v>
      </c>
      <c r="E31" s="24" t="s">
        <v>18</v>
      </c>
      <c r="F31" s="31" t="s">
        <v>22</v>
      </c>
      <c r="G31" s="32"/>
      <c r="H31" s="32"/>
      <c r="I31" s="33"/>
    </row>
    <row r="32" spans="5:9" ht="15">
      <c r="E32" s="4"/>
      <c r="F32" s="3"/>
      <c r="G32" s="2"/>
      <c r="H32" s="2"/>
      <c r="I32" s="2"/>
    </row>
    <row r="33" spans="5:9" ht="15">
      <c r="E33" s="4"/>
      <c r="F33" s="3"/>
      <c r="G33" s="2"/>
      <c r="H33" s="2"/>
      <c r="I33" s="2"/>
    </row>
  </sheetData>
  <sheetProtection/>
  <mergeCells count="29">
    <mergeCell ref="F33:I33"/>
    <mergeCell ref="B18:D18"/>
    <mergeCell ref="B26:D26"/>
    <mergeCell ref="B9:I9"/>
    <mergeCell ref="B17:I17"/>
    <mergeCell ref="B25:I25"/>
    <mergeCell ref="F27:I27"/>
    <mergeCell ref="F28:I28"/>
    <mergeCell ref="F29:I29"/>
    <mergeCell ref="F30:I30"/>
    <mergeCell ref="F31:I31"/>
    <mergeCell ref="F32:I32"/>
    <mergeCell ref="F10:I10"/>
    <mergeCell ref="F11:I11"/>
    <mergeCell ref="F12:I12"/>
    <mergeCell ref="F13:I13"/>
    <mergeCell ref="F14:I14"/>
    <mergeCell ref="F15:I15"/>
    <mergeCell ref="F16:I16"/>
    <mergeCell ref="F18:I18"/>
    <mergeCell ref="F23:I23"/>
    <mergeCell ref="F24:I24"/>
    <mergeCell ref="F26:I26"/>
    <mergeCell ref="B1:I1"/>
    <mergeCell ref="F20:I20"/>
    <mergeCell ref="F21:I21"/>
    <mergeCell ref="F22:I22"/>
    <mergeCell ref="F19:I19"/>
    <mergeCell ref="B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Viktor</dc:creator>
  <cp:keywords/>
  <dc:description/>
  <cp:lastModifiedBy>Kiss Viktor</cp:lastModifiedBy>
  <cp:lastPrinted>2009-07-28T11:19:45Z</cp:lastPrinted>
  <dcterms:created xsi:type="dcterms:W3CDTF">2009-07-28T09:30:45Z</dcterms:created>
  <dcterms:modified xsi:type="dcterms:W3CDTF">2009-07-28T11:24:15Z</dcterms:modified>
  <cp:category/>
  <cp:version/>
  <cp:contentType/>
  <cp:contentStatus/>
</cp:coreProperties>
</file>